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9120" windowHeight="444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F28" i="1" l="1"/>
  <c r="G28" i="1"/>
  <c r="H6" i="1"/>
  <c r="H7" i="1"/>
  <c r="H8" i="1"/>
  <c r="H9" i="1"/>
  <c r="H10" i="1"/>
  <c r="H11" i="1"/>
  <c r="H12" i="1"/>
  <c r="H13" i="1"/>
  <c r="H14" i="1"/>
  <c r="H5" i="1"/>
  <c r="I23" i="1"/>
  <c r="I21" i="1"/>
  <c r="G5" i="1"/>
  <c r="G6" i="1"/>
  <c r="G7" i="1"/>
  <c r="G8" i="1"/>
  <c r="G9" i="1"/>
  <c r="G10" i="1"/>
  <c r="G11" i="1"/>
  <c r="G12" i="1"/>
  <c r="G13" i="1"/>
  <c r="G14" i="1"/>
  <c r="F6" i="1"/>
  <c r="F7" i="1"/>
  <c r="F9" i="1"/>
  <c r="F10" i="1"/>
  <c r="F11" i="1"/>
  <c r="F12" i="1"/>
  <c r="F13" i="1"/>
  <c r="F14" i="1"/>
  <c r="F5" i="1"/>
  <c r="E6" i="1"/>
  <c r="E7" i="1"/>
  <c r="E8" i="1"/>
  <c r="F8" i="1" s="1"/>
  <c r="E9" i="1"/>
  <c r="E10" i="1"/>
  <c r="E11" i="1"/>
  <c r="E12" i="1"/>
  <c r="E13" i="1"/>
  <c r="E14" i="1"/>
  <c r="E5" i="1"/>
  <c r="B1" i="1"/>
  <c r="F16" i="1" l="1"/>
  <c r="F15" i="1"/>
  <c r="F17" i="1" l="1"/>
</calcChain>
</file>

<file path=xl/sharedStrings.xml><?xml version="1.0" encoding="utf-8"?>
<sst xmlns="http://schemas.openxmlformats.org/spreadsheetml/2006/main" count="45" uniqueCount="35">
  <si>
    <t>Dólar</t>
  </si>
  <si>
    <t>Real</t>
  </si>
  <si>
    <t>Articulo</t>
  </si>
  <si>
    <t>Moneda</t>
  </si>
  <si>
    <t>Costo</t>
  </si>
  <si>
    <t>Costo en Pesos</t>
  </si>
  <si>
    <t>Matera en Cuero</t>
  </si>
  <si>
    <t>Pesos</t>
  </si>
  <si>
    <t>Walkman americano</t>
  </si>
  <si>
    <t>Lentes de sol</t>
  </si>
  <si>
    <t>Reloj Importado</t>
  </si>
  <si>
    <t>Whisky escocés</t>
  </si>
  <si>
    <t>Kimono</t>
  </si>
  <si>
    <t>Muñeca de porcelana</t>
  </si>
  <si>
    <t>Postales antiguas</t>
  </si>
  <si>
    <t>Té de Ceylán</t>
  </si>
  <si>
    <t>Atún noruego</t>
  </si>
  <si>
    <t>Precio de Venta $</t>
  </si>
  <si>
    <t>DEPLEGAR LA FECHA Y HORA EN LA CELDA B1 CON FUNCION</t>
  </si>
  <si>
    <t xml:space="preserve">EL COSTO EN PESOS SE DEBE DESPLEGAR SEGÚN LA MONEDA DE CADA ARTICULO Y LA COTIZ </t>
  </si>
  <si>
    <t>CALCULAR EL PRECIO DE VTA SABIENDO QUE SE MARCAN CON UN 35%</t>
  </si>
  <si>
    <t>% IMPUESTO</t>
  </si>
  <si>
    <t>$ IMPUESTO</t>
  </si>
  <si>
    <t>CALCULAR $ IMPUESTO SEGÚN PRECIO DE VTA $ Y  Y EL % IMPUESTO</t>
  </si>
  <si>
    <t>REALIZAR UN CUADRO DE BUSQUEDA</t>
  </si>
  <si>
    <t>NRO</t>
  </si>
  <si>
    <t>ARTICULO</t>
  </si>
  <si>
    <t>PRECIO DE VTA $</t>
  </si>
  <si>
    <t>DESPLEGAR EN COLOR ROJO, EN LA COLUMNA COSTO, LAS CANTIDADES MAYORES A 200</t>
  </si>
  <si>
    <t>CALCULAR   MAXIMO MINIMO Y TOTAL DE LA COLUMNA PRECIO DE VTA$</t>
  </si>
  <si>
    <t xml:space="preserve">CALCULAR EL % IMPUESTO SEGÚN LA MONEDA, SE DEBEN DESPLEGAR LOS SIGUIENTES </t>
  </si>
  <si>
    <t>PORCENTAJES: SI SON REALES  3%, PESOS 8% Y DOLARES 12%</t>
  </si>
  <si>
    <t>MAX</t>
  </si>
  <si>
    <t>MIN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</si>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</sst>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Fill="1" applyBorder="1"/>
    <xf numFmtId="0" fontId="0" fillId="0" borderId="1" xfId="0" applyBorder="1"/>
    <xf numFmtId="22" fontId="0" fillId="0" borderId="0" xfId="0" applyNumberFormat="1" applyBorder="1"/>
    <xf numFmtId="9" fontId="0" fillId="0" borderId="0" xfId="0" applyNumberFormat="1" applyBorder="1"/>
    <xf numFmtId="9" fontId="0" fillId="0" borderId="0" xfId="0" applyNumberFormat="1"/>
    <xf numFmtId="43" fontId="0" fillId="0" borderId="0" xfId="1" applyFont="1"/>
    <xf numFmtId="0" fontId="4" fillId="0" borderId="0" xfId="0" applyFont="1" applyBorder="1"/>
    <xf numFmtId="0" fontId="0" fillId="0" borderId="0" xfId="0" applyFill="1" applyBorder="1"/>
    <xf numFmtId="9" fontId="0" fillId="0" borderId="0" xfId="2" applyFont="1"/>
    <xf numFmtId="0" fontId="4" fillId="0" borderId="0" xfId="0" applyFont="1"/>
  </cellXfs>
  <cellStyles count="3">
    <cellStyle name="Millares" xfId="1" builtinId="3"/>
    <cellStyle name="Normal" xfId="0" builtinId="0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/>
  </sheetViews>
  <sheetFormatPr baseColWidth="10" defaultRowHeight="12.75" x14ac:dyDescent="0.2"/>
  <cols>
    <col min="1" max="1" width="4.7109375" customWidth="1"/>
    <col min="2" max="2" width="18" customWidth="1"/>
    <col min="5" max="5" width="14.7109375" bestFit="1" customWidth="1"/>
    <col min="6" max="6" width="17.28515625" bestFit="1" customWidth="1"/>
    <col min="7" max="7" width="17.140625" customWidth="1"/>
  </cols>
  <sheetData>
    <row r="1" spans="1:10" x14ac:dyDescent="0.2">
      <c r="B1" s="6">
        <f ca="1">+NOW()</f>
        <v>42276.819009953702</v>
      </c>
      <c r="C1" s="3" t="s">
        <v>0</v>
      </c>
      <c r="D1" s="3" t="s">
        <v>1</v>
      </c>
      <c r="E1" s="1"/>
      <c r="F1" s="1"/>
    </row>
    <row r="2" spans="1:10" x14ac:dyDescent="0.2">
      <c r="B2" s="1"/>
      <c r="C2" s="1">
        <v>19.45</v>
      </c>
      <c r="D2" s="1">
        <v>8.4</v>
      </c>
      <c r="E2" s="7">
        <v>0.35</v>
      </c>
      <c r="F2" s="1"/>
    </row>
    <row r="3" spans="1:10" x14ac:dyDescent="0.2">
      <c r="B3" s="1"/>
      <c r="C3" s="1"/>
      <c r="D3" s="1"/>
      <c r="E3" s="1"/>
      <c r="F3" s="1"/>
    </row>
    <row r="4" spans="1:10" x14ac:dyDescent="0.2">
      <c r="A4" t="s">
        <v>25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17</v>
      </c>
      <c r="G4" s="4" t="s">
        <v>21</v>
      </c>
      <c r="H4" s="4" t="s">
        <v>22</v>
      </c>
    </row>
    <row r="5" spans="1:10" x14ac:dyDescent="0.2">
      <c r="A5">
        <v>123</v>
      </c>
      <c r="B5" s="1" t="s">
        <v>6</v>
      </c>
      <c r="C5" s="1" t="s">
        <v>7</v>
      </c>
      <c r="D5" s="1">
        <v>150</v>
      </c>
      <c r="E5" s="1">
        <f>+IF(C5="Pesos",D5,IF(C5="Dólar",D5*$C$2,D5*$D$2))</f>
        <v>150</v>
      </c>
      <c r="F5" s="1">
        <f>+E5*$E$2+E5</f>
        <v>202.5</v>
      </c>
      <c r="G5" s="12">
        <f>+IF(C5="Real",3%,IF(C5="Pesos",8%,12%))</f>
        <v>0.08</v>
      </c>
      <c r="H5">
        <f>+F5*G5</f>
        <v>16.2</v>
      </c>
    </row>
    <row r="6" spans="1:10" x14ac:dyDescent="0.2">
      <c r="A6">
        <v>145</v>
      </c>
      <c r="B6" s="1" t="s">
        <v>8</v>
      </c>
      <c r="C6" s="1" t="s">
        <v>0</v>
      </c>
      <c r="D6" s="1">
        <v>120</v>
      </c>
      <c r="E6" s="1">
        <f t="shared" ref="E6:E14" si="0">+IF(C6="Pesos",D6,IF(C6="Dólar",D6*$C$2,D6*$D$2))</f>
        <v>2334</v>
      </c>
      <c r="F6" s="1">
        <f t="shared" ref="F6:F14" si="1">+E6*$E$2+E6</f>
        <v>3150.9</v>
      </c>
      <c r="G6" s="12">
        <f t="shared" ref="G6:G14" si="2">+IF(C6="Real",3%,IF(C6="Pesos",8%,12%))</f>
        <v>0.12</v>
      </c>
      <c r="H6">
        <f t="shared" ref="H6:H14" si="3">+F6*G6</f>
        <v>378.108</v>
      </c>
    </row>
    <row r="7" spans="1:10" x14ac:dyDescent="0.2">
      <c r="A7">
        <v>148</v>
      </c>
      <c r="B7" s="1" t="s">
        <v>9</v>
      </c>
      <c r="C7" s="1" t="s">
        <v>1</v>
      </c>
      <c r="D7" s="1">
        <v>150</v>
      </c>
      <c r="E7" s="1">
        <f t="shared" si="0"/>
        <v>1260</v>
      </c>
      <c r="F7" s="1">
        <f t="shared" si="1"/>
        <v>1701</v>
      </c>
      <c r="G7" s="12">
        <f t="shared" si="2"/>
        <v>0.03</v>
      </c>
      <c r="H7">
        <f t="shared" si="3"/>
        <v>51.03</v>
      </c>
    </row>
    <row r="8" spans="1:10" x14ac:dyDescent="0.2">
      <c r="A8">
        <v>147</v>
      </c>
      <c r="B8" s="1" t="s">
        <v>10</v>
      </c>
      <c r="C8" s="1" t="s">
        <v>0</v>
      </c>
      <c r="D8" s="1">
        <v>300</v>
      </c>
      <c r="E8" s="1">
        <f t="shared" si="0"/>
        <v>5835</v>
      </c>
      <c r="F8" s="1">
        <f t="shared" si="1"/>
        <v>7877.25</v>
      </c>
      <c r="G8" s="12">
        <f t="shared" si="2"/>
        <v>0.12</v>
      </c>
      <c r="H8">
        <f t="shared" si="3"/>
        <v>945.27</v>
      </c>
    </row>
    <row r="9" spans="1:10" x14ac:dyDescent="0.2">
      <c r="A9">
        <v>159</v>
      </c>
      <c r="B9" s="1" t="s">
        <v>11</v>
      </c>
      <c r="C9" s="1" t="s">
        <v>0</v>
      </c>
      <c r="D9" s="1">
        <v>120</v>
      </c>
      <c r="E9" s="1">
        <f t="shared" si="0"/>
        <v>2334</v>
      </c>
      <c r="F9" s="1">
        <f t="shared" si="1"/>
        <v>3150.9</v>
      </c>
      <c r="G9" s="12">
        <f t="shared" si="2"/>
        <v>0.12</v>
      </c>
      <c r="H9">
        <f t="shared" si="3"/>
        <v>378.108</v>
      </c>
    </row>
    <row r="10" spans="1:10" x14ac:dyDescent="0.2">
      <c r="A10">
        <v>168</v>
      </c>
      <c r="B10" s="1" t="s">
        <v>12</v>
      </c>
      <c r="C10" s="1" t="s">
        <v>1</v>
      </c>
      <c r="D10" s="1">
        <v>200</v>
      </c>
      <c r="E10" s="1">
        <f t="shared" si="0"/>
        <v>1680</v>
      </c>
      <c r="F10" s="1">
        <f t="shared" si="1"/>
        <v>2268</v>
      </c>
      <c r="G10" s="12">
        <f t="shared" si="2"/>
        <v>0.03</v>
      </c>
      <c r="H10">
        <f t="shared" si="3"/>
        <v>68.039999999999992</v>
      </c>
    </row>
    <row r="11" spans="1:10" x14ac:dyDescent="0.2">
      <c r="A11">
        <v>188</v>
      </c>
      <c r="B11" s="1" t="s">
        <v>13</v>
      </c>
      <c r="C11" s="1" t="s">
        <v>0</v>
      </c>
      <c r="D11" s="1">
        <v>500</v>
      </c>
      <c r="E11" s="1">
        <f t="shared" si="0"/>
        <v>9725</v>
      </c>
      <c r="F11" s="1">
        <f t="shared" si="1"/>
        <v>13128.75</v>
      </c>
      <c r="G11" s="12">
        <f t="shared" si="2"/>
        <v>0.12</v>
      </c>
      <c r="H11">
        <f t="shared" si="3"/>
        <v>1575.45</v>
      </c>
    </row>
    <row r="12" spans="1:10" x14ac:dyDescent="0.2">
      <c r="A12">
        <v>144</v>
      </c>
      <c r="B12" t="s">
        <v>14</v>
      </c>
      <c r="C12" t="s">
        <v>1</v>
      </c>
      <c r="D12">
        <v>60</v>
      </c>
      <c r="E12" s="1">
        <f t="shared" si="0"/>
        <v>504</v>
      </c>
      <c r="F12" s="1">
        <f t="shared" si="1"/>
        <v>680.4</v>
      </c>
      <c r="G12" s="12">
        <f t="shared" si="2"/>
        <v>0.03</v>
      </c>
      <c r="H12">
        <f t="shared" si="3"/>
        <v>20.411999999999999</v>
      </c>
    </row>
    <row r="13" spans="1:10" x14ac:dyDescent="0.2">
      <c r="A13">
        <v>122</v>
      </c>
      <c r="B13" t="s">
        <v>15</v>
      </c>
      <c r="C13" t="s">
        <v>7</v>
      </c>
      <c r="D13">
        <v>700</v>
      </c>
      <c r="E13" s="1">
        <f t="shared" si="0"/>
        <v>700</v>
      </c>
      <c r="F13" s="1">
        <f t="shared" si="1"/>
        <v>945</v>
      </c>
      <c r="G13" s="12">
        <f t="shared" si="2"/>
        <v>0.08</v>
      </c>
      <c r="H13">
        <f t="shared" si="3"/>
        <v>75.600000000000009</v>
      </c>
    </row>
    <row r="14" spans="1:10" x14ac:dyDescent="0.2">
      <c r="A14">
        <v>111</v>
      </c>
      <c r="B14" t="s">
        <v>16</v>
      </c>
      <c r="C14" t="s">
        <v>7</v>
      </c>
      <c r="D14">
        <v>400</v>
      </c>
      <c r="E14" s="1">
        <f t="shared" si="0"/>
        <v>400</v>
      </c>
      <c r="F14" s="1">
        <f t="shared" si="1"/>
        <v>540</v>
      </c>
      <c r="G14" s="12">
        <f t="shared" si="2"/>
        <v>0.08</v>
      </c>
      <c r="H14">
        <f t="shared" si="3"/>
        <v>43.2</v>
      </c>
      <c r="J14" s="9">
        <v>0.08</v>
      </c>
    </row>
    <row r="15" spans="1:10" x14ac:dyDescent="0.2">
      <c r="E15" s="10" t="s">
        <v>32</v>
      </c>
      <c r="F15" s="11">
        <f>+MAX(F5:F14)</f>
        <v>13128.75</v>
      </c>
      <c r="G15" s="8"/>
      <c r="J15" s="9"/>
    </row>
    <row r="16" spans="1:10" x14ac:dyDescent="0.2">
      <c r="E16" s="10" t="s">
        <v>33</v>
      </c>
      <c r="F16" s="11">
        <f>+MIN(F5:F14)</f>
        <v>202.5</v>
      </c>
      <c r="G16" s="8"/>
      <c r="J16" s="9"/>
    </row>
    <row r="17" spans="1:10" x14ac:dyDescent="0.2">
      <c r="E17" s="10" t="s">
        <v>34</v>
      </c>
      <c r="F17" s="1">
        <f>SUM(F5:F16)</f>
        <v>46975.95</v>
      </c>
      <c r="G17" s="8"/>
      <c r="J17" s="9"/>
    </row>
    <row r="18" spans="1:10" x14ac:dyDescent="0.2">
      <c r="E18" s="1"/>
      <c r="F18" s="1"/>
      <c r="G18" s="8"/>
      <c r="J18" s="9"/>
    </row>
    <row r="19" spans="1:10" x14ac:dyDescent="0.2">
      <c r="E19" s="1"/>
      <c r="F19" s="1"/>
      <c r="G19" s="8"/>
      <c r="J19" s="9"/>
    </row>
    <row r="20" spans="1:10" x14ac:dyDescent="0.2">
      <c r="F20" s="1"/>
    </row>
    <row r="21" spans="1:10" x14ac:dyDescent="0.2">
      <c r="A21">
        <v>1</v>
      </c>
      <c r="B21" t="s">
        <v>18</v>
      </c>
      <c r="F21" s="1"/>
      <c r="I21">
        <f>+F14*1.08</f>
        <v>583.20000000000005</v>
      </c>
    </row>
    <row r="22" spans="1:10" x14ac:dyDescent="0.2">
      <c r="A22">
        <v>2</v>
      </c>
      <c r="B22" t="s">
        <v>19</v>
      </c>
    </row>
    <row r="23" spans="1:10" x14ac:dyDescent="0.2">
      <c r="A23">
        <v>3</v>
      </c>
      <c r="B23" t="s">
        <v>20</v>
      </c>
      <c r="I23">
        <f>+F14+F14*G14</f>
        <v>583.20000000000005</v>
      </c>
    </row>
    <row r="24" spans="1:10" x14ac:dyDescent="0.2">
      <c r="A24">
        <v>4</v>
      </c>
      <c r="B24" t="s">
        <v>30</v>
      </c>
    </row>
    <row r="25" spans="1:10" x14ac:dyDescent="0.2">
      <c r="B25" t="s">
        <v>31</v>
      </c>
    </row>
    <row r="26" spans="1:10" x14ac:dyDescent="0.2">
      <c r="A26">
        <v>5</v>
      </c>
      <c r="B26" t="s">
        <v>23</v>
      </c>
    </row>
    <row r="27" spans="1:10" x14ac:dyDescent="0.2">
      <c r="A27">
        <v>6</v>
      </c>
      <c r="B27" t="s">
        <v>24</v>
      </c>
      <c r="E27" s="5" t="s">
        <v>25</v>
      </c>
      <c r="F27" s="5" t="s">
        <v>26</v>
      </c>
      <c r="G27" s="5" t="s">
        <v>27</v>
      </c>
    </row>
    <row r="28" spans="1:10" x14ac:dyDescent="0.2">
      <c r="E28" s="5">
        <v>123</v>
      </c>
      <c r="F28" s="5" t="str">
        <f>+VLOOKUP(E28,$A$5:$B$14,2,0)</f>
        <v>Matera en Cuero</v>
      </c>
      <c r="G28" s="5">
        <f>+VLOOKUP(E28,$A$5:$F$14,6,0)</f>
        <v>202.5</v>
      </c>
    </row>
    <row r="29" spans="1:10" x14ac:dyDescent="0.2">
      <c r="A29">
        <v>7</v>
      </c>
      <c r="B29" t="s">
        <v>28</v>
      </c>
    </row>
    <row r="30" spans="1:10" x14ac:dyDescent="0.2">
      <c r="A30">
        <v>8</v>
      </c>
      <c r="B30" t="s">
        <v>29</v>
      </c>
    </row>
    <row r="32" spans="1:10" x14ac:dyDescent="0.2">
      <c r="F32" s="13"/>
    </row>
  </sheetData>
  <phoneticPr fontId="0" type="noConversion"/>
  <conditionalFormatting sqref="D5:D19">
    <cfRule type="cellIs" dxfId="0" priority="1" stopIfTrue="1" operator="greaterThan">
      <formula>200</formula>
    </cfRule>
  </conditionalFormatting>
  <pageMargins left="0.75" right="0.75" top="1" bottom="1" header="0.511811024" footer="0.511811024"/>
  <pageSetup scale="80" orientation="portrait" verticalDpi="18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Dpto. de Usuarios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docente</dc:creator>
  <cp:lastModifiedBy>user</cp:lastModifiedBy>
  <cp:lastPrinted>2010-05-07T12:36:14Z</cp:lastPrinted>
  <dcterms:created xsi:type="dcterms:W3CDTF">1997-11-20T00:48:44Z</dcterms:created>
  <dcterms:modified xsi:type="dcterms:W3CDTF">2015-09-29T22:43:52Z</dcterms:modified>
</cp:coreProperties>
</file>